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43_GRANT 40\"/>
    </mc:Choice>
  </mc:AlternateContent>
  <bookViews>
    <workbookView xWindow="0" yWindow="0" windowWidth="28800" windowHeight="12435"/>
  </bookViews>
  <sheets>
    <sheet name="Grant No. 40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40'!$A$1:$I$41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3" l="1"/>
  <c r="J35" i="13"/>
  <c r="J36" i="13" s="1"/>
  <c r="J22" i="13"/>
  <c r="K15" i="13"/>
  <c r="J10" i="13"/>
  <c r="J18" i="13"/>
  <c r="J15" i="13"/>
  <c r="J12" i="13"/>
</calcChain>
</file>

<file path=xl/sharedStrings.xml><?xml version="1.0" encoding="utf-8"?>
<sst xmlns="http://schemas.openxmlformats.org/spreadsheetml/2006/main" count="70" uniqueCount="55">
  <si>
    <t>Section &amp; Major Head</t>
  </si>
  <si>
    <t>Total grant / appropriation</t>
  </si>
  <si>
    <t>Actual Expenditure</t>
  </si>
  <si>
    <t>Revenue</t>
  </si>
  <si>
    <t>Major Head:</t>
  </si>
  <si>
    <t>Major Irrigation</t>
  </si>
  <si>
    <t>Medium Irrigation</t>
  </si>
  <si>
    <t>Flood Control and Drainage</t>
  </si>
  <si>
    <t>Voted :</t>
  </si>
  <si>
    <t>Original</t>
  </si>
  <si>
    <t>Supplementary</t>
  </si>
  <si>
    <t>...</t>
  </si>
  <si>
    <t>Capital:</t>
  </si>
  <si>
    <t>Capital Outlay on Major Irrigation</t>
  </si>
  <si>
    <t>Capital Outlay on Flood Control Projects</t>
  </si>
  <si>
    <t>Notes and comments :</t>
  </si>
  <si>
    <t xml:space="preserve"> </t>
  </si>
  <si>
    <t>1. The distribution of the grant and actual expenditure between "Valley Areas" and "Hill Areas" is given below :</t>
  </si>
  <si>
    <t>Voted:</t>
  </si>
  <si>
    <t>Revenue:</t>
  </si>
  <si>
    <t>Valley Areas</t>
  </si>
  <si>
    <t>Hill Areas</t>
  </si>
  <si>
    <t>Total Voted</t>
  </si>
  <si>
    <t>Grant No. 40    Water Resources Department</t>
  </si>
  <si>
    <t>…</t>
  </si>
  <si>
    <t>Amount surrendered during the year.</t>
  </si>
  <si>
    <t>Excess (+)/ Saving (-)</t>
  </si>
  <si>
    <t>70,64,40</t>
  </si>
  <si>
    <t>54,01,18</t>
  </si>
  <si>
    <t>-16,63,22</t>
  </si>
  <si>
    <t>10,79,41</t>
  </si>
  <si>
    <t>8,68,71,33</t>
  </si>
  <si>
    <t>3,96,11,37</t>
  </si>
  <si>
    <t>(₹ in thousand)</t>
  </si>
  <si>
    <t>(₹ in lakh)</t>
  </si>
  <si>
    <t>6,260.80</t>
  </si>
  <si>
    <t>803.60</t>
  </si>
  <si>
    <t>7,064.40</t>
  </si>
  <si>
    <t>4,796.83</t>
  </si>
  <si>
    <t>604.35</t>
  </si>
  <si>
    <t>-1,463.97</t>
  </si>
  <si>
    <t>-199.25</t>
  </si>
  <si>
    <t>-1,663.22</t>
  </si>
  <si>
    <t>5,401.18</t>
  </si>
  <si>
    <t>85,736.62</t>
  </si>
  <si>
    <t>1,134.71</t>
  </si>
  <si>
    <t>86,871.33</t>
  </si>
  <si>
    <t>556.66</t>
  </si>
  <si>
    <t>-578.05</t>
  </si>
  <si>
    <t>2,04,75,61</t>
  </si>
  <si>
    <t>-6,63,95,72</t>
  </si>
  <si>
    <t>19,918.95</t>
  </si>
  <si>
    <t>-65,817.67</t>
  </si>
  <si>
    <t>-66,395.72</t>
  </si>
  <si>
    <t>20,475.61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</si>
</sst>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2" fontId="0" fillId="0" borderId="0" xfId="0" applyNumberFormat="1"/>
    <xf numFmtId="49" fontId="4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98"/>
  <sheetViews>
    <sheetView tabSelected="1" view="pageLayout" topLeftCell="A28" workbookViewId="0">
      <selection activeCell="G38" sqref="G38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4.140625" style="1" customWidth="1"/>
    <col min="6" max="6" width="1" style="1" customWidth="1"/>
    <col min="7" max="7" width="12.7109375" style="1" customWidth="1"/>
    <col min="8" max="8" width="1" style="1" customWidth="1"/>
    <col min="9" max="9" width="11.7109375" style="1" customWidth="1"/>
    <col min="10" max="10" width="11.28515625" bestFit="1" customWidth="1"/>
    <col min="11" max="12" width="10" bestFit="1" customWidth="1"/>
  </cols>
  <sheetData>
    <row r="1" spans="1:11" ht="15.75" x14ac:dyDescent="0.25">
      <c r="A1" s="17" t="s">
        <v>23</v>
      </c>
      <c r="B1" s="17"/>
      <c r="C1" s="17"/>
      <c r="D1" s="17"/>
      <c r="E1" s="17"/>
      <c r="F1" s="17"/>
      <c r="G1" s="17"/>
      <c r="H1" s="17"/>
      <c r="I1" s="17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33" customHeight="1" x14ac:dyDescent="0.25">
      <c r="A3" s="6" t="s">
        <v>0</v>
      </c>
      <c r="B3" s="2"/>
      <c r="C3" s="2"/>
      <c r="D3" s="2"/>
      <c r="E3" s="2" t="s">
        <v>1</v>
      </c>
      <c r="F3" s="2"/>
      <c r="G3" s="2" t="s">
        <v>2</v>
      </c>
      <c r="H3" s="2"/>
      <c r="I3" s="2" t="s">
        <v>26</v>
      </c>
    </row>
    <row r="4" spans="1:11" ht="15.75" x14ac:dyDescent="0.25">
      <c r="A4" s="2"/>
      <c r="B4" s="2"/>
      <c r="C4" s="2"/>
      <c r="D4" s="2"/>
      <c r="E4" s="17" t="s">
        <v>33</v>
      </c>
      <c r="F4" s="17"/>
      <c r="G4" s="17"/>
      <c r="H4" s="17"/>
      <c r="I4" s="17"/>
    </row>
    <row r="5" spans="1:11" ht="15.75" x14ac:dyDescent="0.25">
      <c r="A5" s="4" t="s">
        <v>3</v>
      </c>
      <c r="B5" s="3"/>
      <c r="C5" s="3"/>
      <c r="D5" s="3"/>
      <c r="E5" s="3"/>
      <c r="F5" s="3"/>
      <c r="G5" s="3"/>
      <c r="H5" s="3"/>
      <c r="I5" s="3"/>
    </row>
    <row r="6" spans="1:11" ht="15.75" x14ac:dyDescent="0.25">
      <c r="A6" s="4" t="s">
        <v>4</v>
      </c>
      <c r="B6" s="4">
        <v>2700</v>
      </c>
      <c r="C6" s="19" t="s">
        <v>5</v>
      </c>
      <c r="D6" s="19"/>
      <c r="E6" s="19"/>
      <c r="F6" s="19"/>
      <c r="G6" s="19"/>
      <c r="H6" s="19"/>
      <c r="I6" s="19"/>
    </row>
    <row r="7" spans="1:11" ht="15.75" x14ac:dyDescent="0.25">
      <c r="A7" s="3"/>
      <c r="B7" s="4">
        <v>2701</v>
      </c>
      <c r="C7" s="19" t="s">
        <v>6</v>
      </c>
      <c r="D7" s="19"/>
      <c r="E7" s="19"/>
      <c r="F7" s="19"/>
      <c r="G7" s="19"/>
      <c r="H7" s="19"/>
      <c r="I7" s="19"/>
    </row>
    <row r="8" spans="1:11" ht="15.75" x14ac:dyDescent="0.25">
      <c r="A8" s="3"/>
      <c r="B8" s="4">
        <v>2711</v>
      </c>
      <c r="C8" s="19" t="s">
        <v>7</v>
      </c>
      <c r="D8" s="19"/>
      <c r="E8" s="19"/>
      <c r="F8" s="19"/>
      <c r="G8" s="19"/>
      <c r="H8" s="19"/>
      <c r="I8" s="19"/>
    </row>
    <row r="9" spans="1:11" ht="15.75" x14ac:dyDescent="0.25">
      <c r="A9" s="3"/>
      <c r="B9" s="3"/>
      <c r="C9" s="3"/>
      <c r="D9" s="3"/>
      <c r="E9" s="3"/>
      <c r="F9" s="3"/>
      <c r="G9" s="3"/>
      <c r="H9" s="3"/>
      <c r="I9" s="3"/>
    </row>
    <row r="10" spans="1:11" ht="15.75" x14ac:dyDescent="0.25">
      <c r="A10" s="3" t="s">
        <v>8</v>
      </c>
      <c r="B10" s="3"/>
      <c r="C10" s="3"/>
      <c r="D10" s="3"/>
      <c r="E10" s="3"/>
      <c r="F10" s="3"/>
      <c r="G10" s="3"/>
      <c r="H10" s="3"/>
      <c r="I10" s="3"/>
      <c r="J10">
        <f>14407000+10350000+8156000+21264000+8240000+16324000+29200000</f>
        <v>107941000</v>
      </c>
    </row>
    <row r="11" spans="1:11" ht="15.75" x14ac:dyDescent="0.25">
      <c r="A11" s="3"/>
      <c r="B11" s="14" t="s">
        <v>9</v>
      </c>
      <c r="C11" s="14"/>
      <c r="D11" s="7" t="s">
        <v>27</v>
      </c>
      <c r="E11" s="12"/>
      <c r="F11" s="12"/>
      <c r="G11" s="12"/>
      <c r="H11" s="3"/>
      <c r="I11" s="3"/>
    </row>
    <row r="12" spans="1:11" ht="17.25" customHeight="1" x14ac:dyDescent="0.25">
      <c r="A12" s="3"/>
      <c r="B12" s="14" t="s">
        <v>10</v>
      </c>
      <c r="C12" s="14"/>
      <c r="D12" s="7" t="s">
        <v>11</v>
      </c>
      <c r="E12" s="7" t="s">
        <v>27</v>
      </c>
      <c r="F12" s="7"/>
      <c r="G12" s="7" t="s">
        <v>28</v>
      </c>
      <c r="H12" s="7"/>
      <c r="I12" s="11" t="s">
        <v>29</v>
      </c>
      <c r="J12">
        <f>706440-540118</f>
        <v>166322</v>
      </c>
    </row>
    <row r="13" spans="1:11" ht="16.5" customHeight="1" x14ac:dyDescent="0.25">
      <c r="A13" s="3"/>
      <c r="B13" s="18" t="s">
        <v>25</v>
      </c>
      <c r="C13" s="18"/>
      <c r="D13" s="18"/>
      <c r="E13" s="18"/>
      <c r="F13" s="18"/>
      <c r="G13" s="18"/>
      <c r="H13" s="3"/>
      <c r="I13" s="7" t="s">
        <v>30</v>
      </c>
    </row>
    <row r="14" spans="1:11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1" ht="15.75" x14ac:dyDescent="0.25">
      <c r="A15" s="4" t="s">
        <v>12</v>
      </c>
      <c r="B15" s="3"/>
      <c r="C15" s="3"/>
      <c r="D15" s="3"/>
      <c r="E15" s="3"/>
      <c r="F15" s="3"/>
      <c r="G15" s="3"/>
      <c r="H15" s="3"/>
      <c r="I15" s="3"/>
      <c r="J15">
        <f>8687133000-1827561302</f>
        <v>6859571698</v>
      </c>
      <c r="K15">
        <f>1079.41+39611.37</f>
        <v>40690.780000000006</v>
      </c>
    </row>
    <row r="16" spans="1:11" ht="15.75" x14ac:dyDescent="0.25">
      <c r="A16" s="4" t="s">
        <v>4</v>
      </c>
      <c r="B16" s="13">
        <v>4700</v>
      </c>
      <c r="C16" s="19" t="s">
        <v>13</v>
      </c>
      <c r="D16" s="19"/>
      <c r="E16" s="19"/>
      <c r="F16" s="19"/>
      <c r="G16" s="19"/>
      <c r="H16" s="19"/>
      <c r="I16" s="19"/>
    </row>
    <row r="17" spans="1:10" ht="15.75" x14ac:dyDescent="0.25">
      <c r="A17" s="3"/>
      <c r="B17" s="13">
        <v>4711</v>
      </c>
      <c r="C17" s="19" t="s">
        <v>14</v>
      </c>
      <c r="D17" s="19"/>
      <c r="E17" s="19"/>
      <c r="F17" s="19"/>
      <c r="G17" s="19"/>
      <c r="H17" s="19"/>
      <c r="I17" s="19"/>
    </row>
    <row r="18" spans="1:10" ht="15.75" x14ac:dyDescent="0.25">
      <c r="A18" s="3"/>
      <c r="B18" s="4"/>
      <c r="C18" s="19"/>
      <c r="D18" s="19"/>
      <c r="E18" s="19"/>
      <c r="F18" s="19"/>
      <c r="G18" s="19"/>
      <c r="H18" s="19"/>
      <c r="I18" s="19"/>
      <c r="J18">
        <f>509400000+363958000+967779000+2120000000</f>
        <v>3961137000</v>
      </c>
    </row>
    <row r="19" spans="1:10" ht="15.75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10" ht="15.75" x14ac:dyDescent="0.25">
      <c r="A20" s="3" t="s">
        <v>8</v>
      </c>
      <c r="B20" s="3"/>
      <c r="C20" s="3"/>
      <c r="D20" s="3"/>
      <c r="E20" s="3"/>
      <c r="F20" s="3"/>
      <c r="G20" s="3"/>
      <c r="H20" s="3"/>
      <c r="I20" s="3"/>
    </row>
    <row r="21" spans="1:10" ht="15.75" x14ac:dyDescent="0.25">
      <c r="A21" s="3"/>
      <c r="B21" s="14" t="s">
        <v>9</v>
      </c>
      <c r="C21" s="14"/>
      <c r="D21" s="7" t="s">
        <v>31</v>
      </c>
      <c r="E21" s="12"/>
      <c r="F21" s="3"/>
      <c r="G21" s="3"/>
      <c r="H21" s="3"/>
      <c r="I21" s="3"/>
    </row>
    <row r="22" spans="1:10" ht="18.75" customHeight="1" x14ac:dyDescent="0.25">
      <c r="A22" s="3"/>
      <c r="B22" s="14" t="s">
        <v>10</v>
      </c>
      <c r="C22" s="14"/>
      <c r="D22" s="7" t="s">
        <v>24</v>
      </c>
      <c r="E22" s="7" t="s">
        <v>31</v>
      </c>
      <c r="F22" s="5"/>
      <c r="G22" s="7" t="s">
        <v>49</v>
      </c>
      <c r="H22" s="7"/>
      <c r="I22" s="7" t="s">
        <v>50</v>
      </c>
      <c r="J22">
        <f>8687133-2047561</f>
        <v>6639572</v>
      </c>
    </row>
    <row r="23" spans="1:10" ht="15.75" customHeight="1" x14ac:dyDescent="0.25">
      <c r="A23" s="3"/>
      <c r="B23" s="18" t="s">
        <v>25</v>
      </c>
      <c r="C23" s="18"/>
      <c r="D23" s="18"/>
      <c r="E23" s="18"/>
      <c r="F23" s="18"/>
      <c r="G23" s="18"/>
      <c r="H23" s="3"/>
      <c r="I23" s="7" t="s">
        <v>32</v>
      </c>
    </row>
    <row r="24" spans="1:10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0" ht="17.45" customHeight="1" x14ac:dyDescent="0.25">
      <c r="A25" s="15" t="s">
        <v>15</v>
      </c>
      <c r="B25" s="15"/>
      <c r="C25" s="15"/>
      <c r="D25" s="3"/>
      <c r="E25" s="3"/>
      <c r="F25" s="3"/>
      <c r="G25" s="3"/>
      <c r="H25" s="3"/>
      <c r="I25" s="3"/>
    </row>
    <row r="26" spans="1:10" ht="32.25" customHeight="1" x14ac:dyDescent="0.25">
      <c r="A26" s="16" t="s">
        <v>17</v>
      </c>
      <c r="B26" s="16"/>
      <c r="C26" s="16"/>
      <c r="D26" s="16"/>
      <c r="E26" s="16"/>
      <c r="F26" s="16"/>
      <c r="G26" s="16"/>
      <c r="H26" s="16"/>
      <c r="I26" s="16"/>
    </row>
    <row r="27" spans="1:10" ht="33.75" customHeight="1" x14ac:dyDescent="0.25">
      <c r="A27" s="2" t="s">
        <v>16</v>
      </c>
      <c r="B27" s="2"/>
      <c r="C27" s="2"/>
      <c r="D27" s="2"/>
      <c r="E27" s="2" t="s">
        <v>1</v>
      </c>
      <c r="F27" s="2"/>
      <c r="G27" s="2" t="s">
        <v>2</v>
      </c>
      <c r="H27" s="2"/>
      <c r="I27" s="2" t="s">
        <v>26</v>
      </c>
    </row>
    <row r="28" spans="1:10" ht="18.75" customHeight="1" x14ac:dyDescent="0.25">
      <c r="A28" s="3"/>
      <c r="B28" s="3"/>
      <c r="C28" s="3"/>
      <c r="D28" s="3"/>
      <c r="E28" s="17" t="s">
        <v>34</v>
      </c>
      <c r="F28" s="17"/>
      <c r="G28" s="17"/>
      <c r="H28" s="17"/>
      <c r="I28" s="17"/>
    </row>
    <row r="29" spans="1:10" ht="15.75" x14ac:dyDescent="0.25">
      <c r="A29" s="4" t="s">
        <v>19</v>
      </c>
      <c r="B29" s="3"/>
      <c r="C29" s="3"/>
      <c r="D29" s="3"/>
      <c r="E29" s="3"/>
      <c r="F29" s="3"/>
      <c r="G29" s="3"/>
      <c r="H29" s="3"/>
      <c r="I29" s="3"/>
    </row>
    <row r="30" spans="1:10" ht="21" customHeight="1" x14ac:dyDescent="0.25">
      <c r="A30" s="4" t="s">
        <v>18</v>
      </c>
      <c r="B30" s="18" t="s">
        <v>20</v>
      </c>
      <c r="C30" s="18"/>
      <c r="D30" s="3"/>
      <c r="E30" s="7" t="s">
        <v>35</v>
      </c>
      <c r="F30" s="7"/>
      <c r="G30" s="7" t="s">
        <v>38</v>
      </c>
      <c r="H30" s="7"/>
      <c r="I30" s="7" t="s">
        <v>40</v>
      </c>
    </row>
    <row r="31" spans="1:10" ht="18" customHeight="1" x14ac:dyDescent="0.25">
      <c r="A31" s="3"/>
      <c r="B31" s="18" t="s">
        <v>21</v>
      </c>
      <c r="C31" s="18"/>
      <c r="D31" s="3"/>
      <c r="E31" s="7" t="s">
        <v>36</v>
      </c>
      <c r="F31" s="7"/>
      <c r="G31" s="7" t="s">
        <v>39</v>
      </c>
      <c r="H31" s="7"/>
      <c r="I31" s="7" t="s">
        <v>41</v>
      </c>
      <c r="J31" s="10"/>
    </row>
    <row r="32" spans="1:10" ht="15.75" x14ac:dyDescent="0.25">
      <c r="A32" s="3"/>
      <c r="B32" s="20" t="s">
        <v>22</v>
      </c>
      <c r="C32" s="20"/>
      <c r="D32" s="3"/>
      <c r="E32" s="8" t="s">
        <v>37</v>
      </c>
      <c r="F32" s="9"/>
      <c r="G32" s="8" t="s">
        <v>43</v>
      </c>
      <c r="H32" s="9"/>
      <c r="I32" s="8" t="s">
        <v>42</v>
      </c>
      <c r="J32" s="10"/>
    </row>
    <row r="33" spans="1:10" ht="15.75" x14ac:dyDescent="0.25">
      <c r="A33" s="3"/>
      <c r="B33" s="3"/>
      <c r="C33" s="3"/>
      <c r="D33" s="3"/>
      <c r="E33" s="3"/>
      <c r="F33" s="3"/>
      <c r="G33" s="3"/>
      <c r="H33" s="3"/>
      <c r="I33" s="3"/>
      <c r="J33" s="10"/>
    </row>
    <row r="34" spans="1:10" ht="15.75" x14ac:dyDescent="0.25">
      <c r="A34" s="4" t="s">
        <v>12</v>
      </c>
      <c r="B34" s="3"/>
      <c r="C34" s="3"/>
      <c r="D34" s="3"/>
      <c r="E34" s="3"/>
      <c r="F34" s="3"/>
      <c r="G34" s="3"/>
      <c r="H34" s="3"/>
      <c r="I34" s="3"/>
    </row>
    <row r="35" spans="1:10" ht="20.25" customHeight="1" x14ac:dyDescent="0.25">
      <c r="A35" s="4" t="s">
        <v>18</v>
      </c>
      <c r="B35" s="18" t="s">
        <v>20</v>
      </c>
      <c r="C35" s="18"/>
      <c r="D35" s="3"/>
      <c r="E35" s="7" t="s">
        <v>44</v>
      </c>
      <c r="F35" s="7"/>
      <c r="G35" s="7" t="s">
        <v>51</v>
      </c>
      <c r="H35" s="7"/>
      <c r="I35" s="7" t="s">
        <v>52</v>
      </c>
      <c r="J35" s="10">
        <f>85736.62-19918.95</f>
        <v>65817.67</v>
      </c>
    </row>
    <row r="36" spans="1:10" ht="17.25" customHeight="1" x14ac:dyDescent="0.25">
      <c r="A36" s="3"/>
      <c r="B36" s="18" t="s">
        <v>21</v>
      </c>
      <c r="C36" s="18"/>
      <c r="D36" s="3"/>
      <c r="E36" s="7" t="s">
        <v>45</v>
      </c>
      <c r="F36" s="7"/>
      <c r="G36" s="7" t="s">
        <v>47</v>
      </c>
      <c r="H36" s="7"/>
      <c r="I36" s="7" t="s">
        <v>48</v>
      </c>
      <c r="J36" s="10">
        <f>J35+578.05</f>
        <v>66395.72</v>
      </c>
    </row>
    <row r="37" spans="1:10" ht="15.75" x14ac:dyDescent="0.25">
      <c r="A37" s="3"/>
      <c r="B37" s="20" t="s">
        <v>22</v>
      </c>
      <c r="C37" s="20"/>
      <c r="D37" s="3"/>
      <c r="E37" s="8" t="s">
        <v>46</v>
      </c>
      <c r="F37" s="9"/>
      <c r="G37" s="8" t="s">
        <v>54</v>
      </c>
      <c r="H37" s="9"/>
      <c r="I37" s="8" t="s">
        <v>53</v>
      </c>
      <c r="J37" s="10">
        <f>19918.95+556.66</f>
        <v>20475.61</v>
      </c>
    </row>
    <row r="38" spans="1:10" ht="15.75" x14ac:dyDescent="0.25">
      <c r="A38" s="3"/>
      <c r="B38" s="3"/>
      <c r="C38" s="3"/>
      <c r="D38" s="3"/>
      <c r="E38" s="3"/>
      <c r="F38" s="3"/>
      <c r="G38" s="3"/>
      <c r="H38" s="3"/>
      <c r="I38" s="3"/>
      <c r="J38" s="10"/>
    </row>
    <row r="39" spans="1:10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10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10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10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10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0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0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0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0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0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</sheetData>
  <mergeCells count="23">
    <mergeCell ref="B37:C37"/>
    <mergeCell ref="B30:C30"/>
    <mergeCell ref="B31:C31"/>
    <mergeCell ref="B32:C32"/>
    <mergeCell ref="B35:C35"/>
    <mergeCell ref="B36:C36"/>
    <mergeCell ref="B21:C21"/>
    <mergeCell ref="A1:I1"/>
    <mergeCell ref="E4:I4"/>
    <mergeCell ref="C6:I6"/>
    <mergeCell ref="C7:I7"/>
    <mergeCell ref="C8:I8"/>
    <mergeCell ref="B11:C11"/>
    <mergeCell ref="B12:C12"/>
    <mergeCell ref="C16:I16"/>
    <mergeCell ref="C17:I17"/>
    <mergeCell ref="C18:I18"/>
    <mergeCell ref="B13:G13"/>
    <mergeCell ref="B22:C22"/>
    <mergeCell ref="A25:C25"/>
    <mergeCell ref="A26:I26"/>
    <mergeCell ref="E28:I28"/>
    <mergeCell ref="B23:G23"/>
  </mergeCells>
  <pageMargins left="0.70866141732283472" right="0" top="0.74803149606299213" bottom="0.74803149606299213" header="0.31496062992125984" footer="0.31496062992125984"/>
  <pageSetup paperSize="9" firstPageNumber="29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40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40'!Print_Area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2024-01-10T08:30:51Z</cp:lastPrinted>
  <dcterms:created xsi:type="dcterms:W3CDTF">2019-10-11T07:52:46Z</dcterms:created>
  <dcterms:modified xsi:type="dcterms:W3CDTF">2024-01-10T08:31:02Z</dcterms:modified>
</cp:coreProperties>
</file>